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externalReferences>
    <externalReference r:id="rId2"/>
  </externalReferences>
  <calcPr calcId="144525"/>
</workbook>
</file>

<file path=xl/sharedStrings.xml><?xml version="1.0" encoding="utf-8"?>
<sst xmlns="http://schemas.openxmlformats.org/spreadsheetml/2006/main" count="20" uniqueCount="20">
  <si>
    <t>霍山县佛子岭镇生态酿造小镇环境整治项目拟拆除房屋残值评估结果一览表（一标段）</t>
  </si>
  <si>
    <t>序号</t>
  </si>
  <si>
    <t>房屋结构</t>
  </si>
  <si>
    <t>面积（㎡）</t>
  </si>
  <si>
    <t>重置单价 （元/㎡）</t>
  </si>
  <si>
    <t>残值率（%）</t>
  </si>
  <si>
    <t>残值单价  （元/㎡）</t>
  </si>
  <si>
    <t>总价（元）</t>
  </si>
  <si>
    <t>备注</t>
  </si>
  <si>
    <t>框架</t>
  </si>
  <si>
    <t>砖混
一等</t>
  </si>
  <si>
    <t>砖混
二等</t>
  </si>
  <si>
    <t>砖混
三等</t>
  </si>
  <si>
    <t>砖木
一等</t>
  </si>
  <si>
    <t>砖木
二等</t>
  </si>
  <si>
    <t>砖木
三等</t>
  </si>
  <si>
    <t>砖混二等</t>
  </si>
  <si>
    <t>航无</t>
  </si>
  <si>
    <t>合计</t>
  </si>
  <si>
    <t>备注：共拆迁79户</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</si>
</sst>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176" formatCode="0.00_);\(0.00\)"/>
    <numFmt numFmtId="41" formatCode="_ * #,##0_ ;_ * \-#,##0_ ;_ * &quot;-&quot;_ ;_ @_ "/>
    <numFmt numFmtId="43" formatCode="_ * #,##0.00_ ;_ * \-#,##0.00_ ;_ * &quot;-&quot;??_ ;_ @_ "/>
  </numFmts>
  <fonts count="26">
    <font>
      <sz val="11"/>
      <color theme="1"/>
      <name val="宋体"/>
      <charset val="134"/>
      <scheme val="minor"/>
    </font>
    <font>
      <sz val="11"/>
      <color theme="1"/>
      <name val="宋体"/>
      <charset val="134"/>
    </font>
    <font>
      <b/>
      <sz val="16"/>
      <color theme="1"/>
      <name val="宋体"/>
      <charset val="134"/>
      <scheme val="minor"/>
    </font>
    <font>
      <b/>
      <sz val="11"/>
      <color theme="1"/>
      <name val="宋体"/>
      <charset val="134"/>
    </font>
    <font>
      <sz val="12"/>
      <color theme="1"/>
      <name val="宋体"/>
      <charset val="134"/>
    </font>
    <font>
      <sz val="12"/>
      <name val="宋体"/>
      <charset val="134"/>
    </font>
    <font>
      <b/>
      <sz val="11"/>
      <color theme="1"/>
      <name val="宋体"/>
      <charset val="134"/>
      <scheme val="minor"/>
    </font>
    <font>
      <sz val="11"/>
      <color rgb="FF3F3F76"/>
      <name val="宋体"/>
      <charset val="0"/>
      <scheme val="minor"/>
    </font>
    <font>
      <b/>
      <sz val="11"/>
      <color theme="3"/>
      <name val="宋体"/>
      <charset val="134"/>
      <scheme val="minor"/>
    </font>
    <font>
      <sz val="11"/>
      <color theme="1"/>
      <name val="宋体"/>
      <charset val="0"/>
      <scheme val="minor"/>
    </font>
    <font>
      <sz val="11"/>
      <color rgb="FF9C6500"/>
      <name val="宋体"/>
      <charset val="0"/>
      <scheme val="minor"/>
    </font>
    <font>
      <b/>
      <sz val="15"/>
      <color theme="3"/>
      <name val="宋体"/>
      <charset val="134"/>
      <scheme val="minor"/>
    </font>
    <font>
      <sz val="11"/>
      <color theme="0"/>
      <name val="宋体"/>
      <charset val="0"/>
      <scheme val="minor"/>
    </font>
    <font>
      <u/>
      <sz val="11"/>
      <color rgb="FF0000FF"/>
      <name val="宋体"/>
      <charset val="0"/>
      <scheme val="minor"/>
    </font>
    <font>
      <b/>
      <sz val="11"/>
      <color rgb="FFFA7D00"/>
      <name val="宋体"/>
      <charset val="0"/>
      <scheme val="minor"/>
    </font>
    <font>
      <b/>
      <sz val="18"/>
      <color theme="3"/>
      <name val="宋体"/>
      <charset val="134"/>
      <scheme val="minor"/>
    </font>
    <font>
      <b/>
      <sz val="11"/>
      <color rgb="FF3F3F3F"/>
      <name val="宋体"/>
      <charset val="0"/>
      <scheme val="minor"/>
    </font>
    <font>
      <sz val="11"/>
      <color rgb="FF9C0006"/>
      <name val="宋体"/>
      <charset val="0"/>
      <scheme val="minor"/>
    </font>
    <font>
      <u/>
      <sz val="11"/>
      <color rgb="FF800080"/>
      <name val="宋体"/>
      <charset val="0"/>
      <scheme val="minor"/>
    </font>
    <font>
      <sz val="11"/>
      <color rgb="FFFF0000"/>
      <name val="宋体"/>
      <charset val="0"/>
      <scheme val="minor"/>
    </font>
    <font>
      <i/>
      <sz val="11"/>
      <color rgb="FF7F7F7F"/>
      <name val="宋体"/>
      <charset val="0"/>
      <scheme val="minor"/>
    </font>
    <font>
      <b/>
      <sz val="13"/>
      <color theme="3"/>
      <name val="宋体"/>
      <charset val="134"/>
      <scheme val="minor"/>
    </font>
    <font>
      <b/>
      <sz val="11"/>
      <color rgb="FFFFFFFF"/>
      <name val="宋体"/>
      <charset val="0"/>
      <scheme val="minor"/>
    </font>
    <font>
      <sz val="11"/>
      <color rgb="FFFA7D00"/>
      <name val="宋体"/>
      <charset val="0"/>
      <scheme val="minor"/>
    </font>
    <font>
      <sz val="11"/>
      <color rgb="FF006100"/>
      <name val="宋体"/>
      <charset val="0"/>
      <scheme val="minor"/>
    </font>
    <font>
      <b/>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2" borderId="0" applyNumberFormat="0" applyBorder="0" applyAlignment="0" applyProtection="0">
      <alignment vertical="center"/>
    </xf>
    <xf numFmtId="0" fontId="17" fillId="15" borderId="0" applyNumberFormat="0" applyBorder="0" applyAlignment="0" applyProtection="0">
      <alignment vertical="center"/>
    </xf>
    <xf numFmtId="43" fontId="0" fillId="0" borderId="0" applyFont="0" applyFill="0" applyBorder="0" applyAlignment="0" applyProtection="0">
      <alignment vertical="center"/>
    </xf>
    <xf numFmtId="0" fontId="12" fillId="1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0" borderId="5" applyNumberFormat="0" applyFont="0" applyAlignment="0" applyProtection="0">
      <alignment vertical="center"/>
    </xf>
    <xf numFmtId="0" fontId="12" fillId="6" borderId="0" applyNumberFormat="0" applyBorder="0" applyAlignment="0" applyProtection="0">
      <alignment vertical="center"/>
    </xf>
    <xf numFmtId="0" fontId="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4" applyNumberFormat="0" applyFill="0" applyAlignment="0" applyProtection="0">
      <alignment vertical="center"/>
    </xf>
    <xf numFmtId="0" fontId="21" fillId="0" borderId="4" applyNumberFormat="0" applyFill="0" applyAlignment="0" applyProtection="0">
      <alignment vertical="center"/>
    </xf>
    <xf numFmtId="0" fontId="12" fillId="9" borderId="0" applyNumberFormat="0" applyBorder="0" applyAlignment="0" applyProtection="0">
      <alignment vertical="center"/>
    </xf>
    <xf numFmtId="0" fontId="8" fillId="0" borderId="3" applyNumberFormat="0" applyFill="0" applyAlignment="0" applyProtection="0">
      <alignment vertical="center"/>
    </xf>
    <xf numFmtId="0" fontId="12" fillId="11" borderId="0" applyNumberFormat="0" applyBorder="0" applyAlignment="0" applyProtection="0">
      <alignment vertical="center"/>
    </xf>
    <xf numFmtId="0" fontId="16" fillId="8" borderId="6" applyNumberFormat="0" applyAlignment="0" applyProtection="0">
      <alignment vertical="center"/>
    </xf>
    <xf numFmtId="0" fontId="14" fillId="8" borderId="2" applyNumberFormat="0" applyAlignment="0" applyProtection="0">
      <alignment vertical="center"/>
    </xf>
    <xf numFmtId="0" fontId="22" fillId="20" borderId="7" applyNumberFormat="0" applyAlignment="0" applyProtection="0">
      <alignment vertical="center"/>
    </xf>
    <xf numFmtId="0" fontId="9" fillId="21" borderId="0" applyNumberFormat="0" applyBorder="0" applyAlignment="0" applyProtection="0">
      <alignment vertical="center"/>
    </xf>
    <xf numFmtId="0" fontId="12" fillId="14" borderId="0" applyNumberFormat="0" applyBorder="0" applyAlignment="0" applyProtection="0">
      <alignment vertical="center"/>
    </xf>
    <xf numFmtId="0" fontId="23" fillId="0" borderId="8" applyNumberFormat="0" applyFill="0" applyAlignment="0" applyProtection="0">
      <alignment vertical="center"/>
    </xf>
    <xf numFmtId="0" fontId="25" fillId="0" borderId="9" applyNumberFormat="0" applyFill="0" applyAlignment="0" applyProtection="0">
      <alignment vertical="center"/>
    </xf>
    <xf numFmtId="0" fontId="24" fillId="25" borderId="0" applyNumberFormat="0" applyBorder="0" applyAlignment="0" applyProtection="0">
      <alignment vertical="center"/>
    </xf>
    <xf numFmtId="0" fontId="10" fillId="5"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4"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9" fillId="19" borderId="0" applyNumberFormat="0" applyBorder="0" applyAlignment="0" applyProtection="0">
      <alignment vertical="center"/>
    </xf>
    <xf numFmtId="0" fontId="12" fillId="30" borderId="0" applyNumberFormat="0" applyBorder="0" applyAlignment="0" applyProtection="0">
      <alignment vertical="center"/>
    </xf>
    <xf numFmtId="0" fontId="12" fillId="17" borderId="0" applyNumberFormat="0" applyBorder="0" applyAlignment="0" applyProtection="0">
      <alignment vertical="center"/>
    </xf>
    <xf numFmtId="0" fontId="9" fillId="26" borderId="0" applyNumberFormat="0" applyBorder="0" applyAlignment="0" applyProtection="0">
      <alignment vertical="center"/>
    </xf>
    <xf numFmtId="0" fontId="9" fillId="4" borderId="0" applyNumberFormat="0" applyBorder="0" applyAlignment="0" applyProtection="0">
      <alignment vertical="center"/>
    </xf>
    <xf numFmtId="0" fontId="12" fillId="29" borderId="0" applyNumberFormat="0" applyBorder="0" applyAlignment="0" applyProtection="0">
      <alignment vertical="center"/>
    </xf>
    <xf numFmtId="0" fontId="9" fillId="18"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xf numFmtId="0" fontId="12" fillId="13" borderId="0" applyNumberFormat="0" applyBorder="0" applyAlignment="0" applyProtection="0">
      <alignment vertical="center"/>
    </xf>
  </cellStyleXfs>
  <cellXfs count="1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76" fontId="5" fillId="2" borderId="1"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6" fillId="0" borderId="0" xfId="0" applyFont="1" applyFill="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669;&#23665;&#21439;&#20315;&#23376;&#23725;&#38215;&#29615;&#22659;&#25972;&#27835;&#39033;&#30446;&#24449;&#36801;&#35843;&#26597;&#35748;&#23450;&#32467;&#26524;&#20844;&#31034;&#34920;&#27719;&#24635;&#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4">
          <cell r="F4">
            <v>904.74</v>
          </cell>
          <cell r="G4">
            <v>4424.16</v>
          </cell>
          <cell r="H4">
            <v>5051.39</v>
          </cell>
          <cell r="I4">
            <v>9.36</v>
          </cell>
          <cell r="J4">
            <v>586.92</v>
          </cell>
          <cell r="K4">
            <v>21</v>
          </cell>
          <cell r="L4">
            <v>420.88</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tabSelected="1" workbookViewId="0">
      <selection activeCell="L5" sqref="L5"/>
    </sheetView>
  </sheetViews>
  <sheetFormatPr defaultColWidth="9" defaultRowHeight="13.5" outlineLevelCol="7"/>
  <cols>
    <col min="1" max="1" width="5.375" style="1" customWidth="1"/>
    <col min="2" max="2" width="18" style="1" customWidth="1"/>
    <col min="3" max="3" width="14.625" style="1" customWidth="1"/>
    <col min="4" max="4" width="19.875" style="1" customWidth="1"/>
    <col min="5" max="5" width="13.375" style="1" customWidth="1"/>
    <col min="6" max="6" width="14.625" style="1" customWidth="1"/>
    <col min="7" max="7" width="15.125" style="1" customWidth="1"/>
    <col min="8" max="8" width="17.625" style="1" customWidth="1"/>
    <col min="9" max="16384" width="9" style="1"/>
  </cols>
  <sheetData>
    <row r="1" s="1" customFormat="1" ht="42" customHeight="1" spans="1:8">
      <c r="A1" s="3" t="s">
        <v>0</v>
      </c>
      <c r="B1" s="3"/>
      <c r="C1" s="3"/>
      <c r="D1" s="3"/>
      <c r="E1" s="3"/>
      <c r="F1" s="3"/>
      <c r="G1" s="3"/>
      <c r="H1" s="3"/>
    </row>
    <row r="2" s="2" customFormat="1" ht="37" customHeight="1" spans="1:8">
      <c r="A2" s="4" t="s">
        <v>1</v>
      </c>
      <c r="B2" s="4" t="s">
        <v>2</v>
      </c>
      <c r="C2" s="4" t="s">
        <v>3</v>
      </c>
      <c r="D2" s="5" t="s">
        <v>4</v>
      </c>
      <c r="E2" s="5" t="s">
        <v>5</v>
      </c>
      <c r="F2" s="5" t="s">
        <v>6</v>
      </c>
      <c r="G2" s="4" t="s">
        <v>7</v>
      </c>
      <c r="H2" s="4" t="s">
        <v>8</v>
      </c>
    </row>
    <row r="3" s="2" customFormat="1" ht="28" customHeight="1" spans="1:8">
      <c r="A3" s="6">
        <v>1</v>
      </c>
      <c r="B3" s="7" t="s">
        <v>9</v>
      </c>
      <c r="C3" s="6">
        <f>[1]Sheet1!$F$4</f>
        <v>904.74</v>
      </c>
      <c r="D3" s="7">
        <v>1200</v>
      </c>
      <c r="E3" s="7">
        <v>0</v>
      </c>
      <c r="F3" s="7">
        <f>ROUND(D3*E3,0)</f>
        <v>0</v>
      </c>
      <c r="G3" s="6">
        <v>0</v>
      </c>
      <c r="H3" s="6"/>
    </row>
    <row r="4" s="2" customFormat="1" ht="28" customHeight="1" spans="1:8">
      <c r="A4" s="6">
        <v>2</v>
      </c>
      <c r="B4" s="8" t="s">
        <v>10</v>
      </c>
      <c r="C4" s="6">
        <f>[1]Sheet1!$G$4</f>
        <v>4424.16</v>
      </c>
      <c r="D4" s="8">
        <v>970</v>
      </c>
      <c r="E4" s="8">
        <v>2</v>
      </c>
      <c r="F4" s="7">
        <f t="shared" ref="F4:F10" si="0">ROUND(D4*E4/100,2)</f>
        <v>19.4</v>
      </c>
      <c r="G4" s="6">
        <f t="shared" ref="G4:G10" si="1">ROUND(F4*C4,0)</f>
        <v>85829</v>
      </c>
      <c r="H4" s="6"/>
    </row>
    <row r="5" s="2" customFormat="1" ht="28" customHeight="1" spans="1:8">
      <c r="A5" s="6">
        <v>3</v>
      </c>
      <c r="B5" s="8" t="s">
        <v>11</v>
      </c>
      <c r="C5" s="6">
        <f>[1]Sheet1!$H$4</f>
        <v>5051.39</v>
      </c>
      <c r="D5" s="8">
        <v>900</v>
      </c>
      <c r="E5" s="8">
        <v>2</v>
      </c>
      <c r="F5" s="7">
        <f t="shared" si="0"/>
        <v>18</v>
      </c>
      <c r="G5" s="6">
        <f t="shared" si="1"/>
        <v>90925</v>
      </c>
      <c r="H5" s="6"/>
    </row>
    <row r="6" s="2" customFormat="1" ht="28" customHeight="1" spans="1:8">
      <c r="A6" s="6">
        <v>4</v>
      </c>
      <c r="B6" s="8" t="s">
        <v>12</v>
      </c>
      <c r="C6" s="6">
        <f>[1]Sheet1!$I$4</f>
        <v>9.36</v>
      </c>
      <c r="D6" s="8">
        <v>850</v>
      </c>
      <c r="E6" s="8">
        <v>2</v>
      </c>
      <c r="F6" s="7">
        <f t="shared" si="0"/>
        <v>17</v>
      </c>
      <c r="G6" s="6">
        <f t="shared" si="1"/>
        <v>159</v>
      </c>
      <c r="H6" s="6"/>
    </row>
    <row r="7" s="2" customFormat="1" ht="28" customHeight="1" spans="1:8">
      <c r="A7" s="6">
        <v>5</v>
      </c>
      <c r="B7" s="8" t="s">
        <v>13</v>
      </c>
      <c r="C7" s="6">
        <f>[1]Sheet1!$J$4</f>
        <v>586.92</v>
      </c>
      <c r="D7" s="8">
        <v>600</v>
      </c>
      <c r="E7" s="8">
        <v>3</v>
      </c>
      <c r="F7" s="7">
        <f t="shared" si="0"/>
        <v>18</v>
      </c>
      <c r="G7" s="6">
        <f t="shared" si="1"/>
        <v>10565</v>
      </c>
      <c r="H7" s="6"/>
    </row>
    <row r="8" s="2" customFormat="1" ht="28" customHeight="1" spans="1:8">
      <c r="A8" s="6">
        <v>6</v>
      </c>
      <c r="B8" s="7" t="s">
        <v>14</v>
      </c>
      <c r="C8" s="6">
        <f>[1]Sheet1!$K$4</f>
        <v>21</v>
      </c>
      <c r="D8" s="7">
        <v>570</v>
      </c>
      <c r="E8" s="8">
        <v>3</v>
      </c>
      <c r="F8" s="7">
        <f t="shared" si="0"/>
        <v>17.1</v>
      </c>
      <c r="G8" s="6">
        <f t="shared" si="1"/>
        <v>359</v>
      </c>
      <c r="H8" s="6"/>
    </row>
    <row r="9" s="2" customFormat="1" ht="28" customHeight="1" spans="1:8">
      <c r="A9" s="6">
        <v>7</v>
      </c>
      <c r="B9" s="8" t="s">
        <v>15</v>
      </c>
      <c r="C9" s="6">
        <f>[1]Sheet1!$L$4</f>
        <v>420.88</v>
      </c>
      <c r="D9" s="8">
        <v>540</v>
      </c>
      <c r="E9" s="8">
        <v>3</v>
      </c>
      <c r="F9" s="7">
        <f t="shared" si="0"/>
        <v>16.2</v>
      </c>
      <c r="G9" s="6">
        <f t="shared" si="1"/>
        <v>6818</v>
      </c>
      <c r="H9" s="6"/>
    </row>
    <row r="10" s="2" customFormat="1" ht="28" customHeight="1" spans="1:8">
      <c r="A10" s="6">
        <v>8</v>
      </c>
      <c r="B10" s="8" t="s">
        <v>16</v>
      </c>
      <c r="C10" s="6">
        <v>127.73</v>
      </c>
      <c r="D10" s="8">
        <v>900</v>
      </c>
      <c r="E10" s="8">
        <v>2</v>
      </c>
      <c r="F10" s="7">
        <f t="shared" si="0"/>
        <v>18</v>
      </c>
      <c r="G10" s="6">
        <f t="shared" si="1"/>
        <v>2299</v>
      </c>
      <c r="H10" s="6" t="s">
        <v>17</v>
      </c>
    </row>
    <row r="11" s="2" customFormat="1" ht="28" customHeight="1" spans="1:8">
      <c r="A11" s="6">
        <v>9</v>
      </c>
      <c r="B11" s="8" t="s">
        <v>18</v>
      </c>
      <c r="C11" s="8">
        <f>SUM(C3:C10)</f>
        <v>11546.18</v>
      </c>
      <c r="D11" s="8"/>
      <c r="E11" s="8"/>
      <c r="F11" s="8"/>
      <c r="G11" s="6">
        <f>SUM(G3:G10)</f>
        <v>196954</v>
      </c>
      <c r="H11" s="6"/>
    </row>
    <row r="12" s="1" customFormat="1" ht="33" customHeight="1" spans="1:7">
      <c r="A12" s="9" t="s">
        <v>19</v>
      </c>
      <c r="B12" s="9"/>
      <c r="C12" s="9"/>
      <c r="D12" s="9"/>
      <c r="E12" s="9"/>
      <c r="F12" s="9"/>
      <c r="G12" s="9"/>
    </row>
  </sheetData>
  <mergeCells count="2">
    <mergeCell ref="A1:H1"/>
    <mergeCell ref="A12:G12"/>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2021-12-20T03:53:59Z</dcterms:created>
  <dcterms:modified xsi:type="dcterms:W3CDTF">2021-12-20T03:54:52Z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A45B8D5FEF18403188072B6E966C1BC6</vt:lpwstr>
  </property>
  <property fmtid="{D5CDD505-2E9C-101B-9397-08002B2CF9AE}" pid="3" name="KSOProductBuildVer">
    <vt:lpwstr>2052-11.1.0.11194</vt:lpwstr>
  </property>
</Properties>
</file>